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未整理データ" sheetId="1" state="visible" r:id="rId1"/>
    <sheet name="整理済み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名前</t>
        </is>
      </c>
      <c r="B1" s="1" t="inlineStr">
        <is>
          <t>住所</t>
        </is>
      </c>
      <c r="C1" s="1" t="inlineStr">
        <is>
          <t>日付</t>
        </is>
      </c>
      <c r="D1" s="1" t="inlineStr">
        <is>
          <t>金額</t>
        </is>
      </c>
      <c r="E1" s="1" t="inlineStr">
        <is>
          <t>ステータス</t>
        </is>
      </c>
    </row>
    <row r="2">
      <c r="A2" s="2" t="inlineStr">
        <is>
          <t xml:space="preserve">  John Smith  </t>
        </is>
      </c>
      <c r="B2" s="2" t="inlineStr">
        <is>
          <t>New York, NY 10001</t>
        </is>
      </c>
      <c r="C2" s="2" t="inlineStr">
        <is>
          <t>01/15/2026</t>
        </is>
      </c>
      <c r="D2" s="2" t="inlineStr">
        <is>
          <t>$  1,250.00</t>
        </is>
      </c>
      <c r="E2" s="2" t="inlineStr">
        <is>
          <t>有効</t>
        </is>
      </c>
    </row>
    <row r="3">
      <c r="A3" s="2" t="inlineStr">
        <is>
          <t>Jane   Doe</t>
        </is>
      </c>
      <c r="B3" s="2" t="inlineStr">
        <is>
          <t>Los Angeles, CA 90001</t>
        </is>
      </c>
      <c r="C3" s="2" t="inlineStr">
        <is>
          <t>2026-02-20</t>
        </is>
      </c>
      <c r="D3" s="2" t="inlineStr">
        <is>
          <t>$890.50</t>
        </is>
      </c>
      <c r="E3" s="2" t="inlineStr">
        <is>
          <t>有効</t>
        </is>
      </c>
    </row>
    <row r="4">
      <c r="A4" s="2" t="inlineStr">
        <is>
          <t>John Smith</t>
        </is>
      </c>
      <c r="B4" s="2" t="inlineStr">
        <is>
          <t>New York, NY 10001</t>
        </is>
      </c>
      <c r="C4" s="2" t="inlineStr">
        <is>
          <t>01/15/2026</t>
        </is>
      </c>
      <c r="D4" s="2" t="inlineStr">
        <is>
          <t>$  1,250.00</t>
        </is>
      </c>
      <c r="E4" s="2" t="inlineStr">
        <is>
          <t>有効</t>
        </is>
      </c>
    </row>
    <row r="5">
      <c r="A5" s="2" t="inlineStr">
        <is>
          <t xml:space="preserve"> BOB JOHNSON </t>
        </is>
      </c>
      <c r="B5" s="2" t="inlineStr">
        <is>
          <t>Chicago, IL 60601</t>
        </is>
      </c>
      <c r="C5" s="2" t="inlineStr">
        <is>
          <t>3/5/2026</t>
        </is>
      </c>
      <c r="D5" s="2" t="inlineStr">
        <is>
          <t>2450</t>
        </is>
      </c>
      <c r="E5" s="2" t="inlineStr">
        <is>
          <t>保留中</t>
        </is>
      </c>
    </row>
    <row r="6">
      <c r="A6" s="2" t="inlineStr">
        <is>
          <t>Alice	Brown</t>
        </is>
      </c>
      <c r="B6" s="2" t="inlineStr">
        <is>
          <t>Houston, TX 77001</t>
        </is>
      </c>
      <c r="C6" s="2" t="inlineStr">
        <is>
          <t>04-10-2026</t>
        </is>
      </c>
      <c r="D6" s="2" t="inlineStr">
        <is>
          <t>$1,750.99</t>
        </is>
      </c>
      <c r="E6" s="2" t="inlineStr">
        <is>
          <t>有効</t>
        </is>
      </c>
    </row>
    <row r="7">
      <c r="A7" s="2" t="inlineStr">
        <is>
          <t xml:space="preserve">  carol white</t>
        </is>
      </c>
      <c r="B7" s="2" t="inlineStr">
        <is>
          <t>Phoenix AZ 85001</t>
        </is>
      </c>
      <c r="C7" s="2" t="inlineStr">
        <is>
          <t>2026/05/15</t>
        </is>
      </c>
      <c r="D7" s="2" t="inlineStr">
        <is>
          <t>3200.00</t>
        </is>
      </c>
      <c r="E7" s="2" t="inlineStr">
        <is>
          <t>無効</t>
        </is>
      </c>
    </row>
    <row r="8">
      <c r="A8" s="2" t="inlineStr">
        <is>
          <t>Jane   Doe</t>
        </is>
      </c>
      <c r="B8" s="2" t="inlineStr">
        <is>
          <t>Los Angeles, CA 90001</t>
        </is>
      </c>
      <c r="C8" s="2" t="inlineStr">
        <is>
          <t>2026-02-20</t>
        </is>
      </c>
      <c r="D8" s="2" t="inlineStr">
        <is>
          <t>$890.50</t>
        </is>
      </c>
      <c r="E8" s="2" t="inlineStr">
        <is>
          <t>有効</t>
        </is>
      </c>
    </row>
    <row r="9">
      <c r="A9" s="2" t="inlineStr">
        <is>
          <t>DAVE WILSON</t>
        </is>
      </c>
      <c r="B9" s="2" t="inlineStr">
        <is>
          <t>Seattle, WA 98101</t>
        </is>
      </c>
      <c r="C9" s="2" t="inlineStr">
        <is>
          <t>6/30/2026</t>
        </is>
      </c>
      <c r="D9" s="2" t="inlineStr">
        <is>
          <t>1875</t>
        </is>
      </c>
      <c r="E9" s="2" t="inlineStr">
        <is>
          <t>保留中</t>
        </is>
      </c>
    </row>
    <row r="10">
      <c r="A10" s="2" t="inlineStr"/>
      <c r="B10" s="2" t="inlineStr">
        <is>
          <t>Miami, FL 33101</t>
        </is>
      </c>
      <c r="C10" s="2" t="inlineStr">
        <is>
          <t>07-04-2026</t>
        </is>
      </c>
      <c r="D10" s="2" t="inlineStr">
        <is>
          <t>950.00</t>
        </is>
      </c>
      <c r="E10" s="2" t="inlineStr">
        <is>
          <t>有効</t>
        </is>
      </c>
    </row>
    <row r="11">
      <c r="A11" s="2" t="inlineStr">
        <is>
          <t>Eve Martinez</t>
        </is>
      </c>
      <c r="B11" s="2" t="inlineStr">
        <is>
          <t>Denver, CO 80201</t>
        </is>
      </c>
      <c r="C11" s="2" t="inlineStr">
        <is>
          <t>08/12/2026</t>
        </is>
      </c>
      <c r="D11" s="2" t="inlineStr"/>
      <c r="E11" s="2" t="inlineStr">
        <is>
          <t>有効</t>
        </is>
      </c>
    </row>
    <row r="12"/>
    <row r="13">
      <c r="A13" s="5" t="inlineStr"/>
    </row>
    <row r="14"/>
    <row r="15">
      <c r="A15" s="5" t="inlineStr"/>
    </row>
    <row r="16"/>
    <row r="17">
      <c r="A17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8" customWidth="1" min="3" max="3"/>
    <col width="10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名前_整理済</t>
        </is>
      </c>
      <c r="B1" s="1" t="inlineStr">
        <is>
          <t>市区</t>
        </is>
      </c>
      <c r="C1" s="1" t="inlineStr">
        <is>
          <t>州</t>
        </is>
      </c>
      <c r="D1" s="1" t="inlineStr">
        <is>
          <t>郵便番号</t>
        </is>
      </c>
      <c r="E1" s="1" t="inlineStr">
        <is>
          <t>日付_整理済</t>
        </is>
      </c>
      <c r="F1" s="1" t="inlineStr">
        <is>
          <t>金額_整理済</t>
        </is>
      </c>
      <c r="G1" s="1" t="inlineStr">
        <is>
          <t>Status_Clean</t>
        </is>
      </c>
    </row>
    <row r="2">
      <c r="A2">
        <f>TRIM(CLEAN('未整理データ'!A2))</f>
        <v/>
      </c>
      <c r="B2">
        <f>TRIM(LEFT('未整理データ'!B2,FIND(",",'未整理データ'!B2&amp;",")-1))</f>
        <v/>
      </c>
      <c r="C2">
        <f>TRIM(MID('未整理データ'!B2,FIND(",",'未整理データ'!B2&amp;",")+2,2))</f>
        <v/>
      </c>
      <c r="D2">
        <f>TRIM(RIGHT('未整理データ'!B2,5))</f>
        <v/>
      </c>
      <c r="E2" s="3">
        <f>DATE(2026,1,15)</f>
        <v/>
      </c>
      <c r="F2" s="4">
        <f>IFERROR(VALUE(SUBSTITUTE(SUBSTITUTE('未整理データ'!D2,"$",""),",","")),"")</f>
        <v/>
      </c>
      <c r="G2">
        <f>PROPER('未整理データ'!E2)</f>
        <v/>
      </c>
    </row>
    <row r="3">
      <c r="A3">
        <f>TRIM(CLEAN('未整理データ'!A3))</f>
        <v/>
      </c>
      <c r="B3">
        <f>TRIM(LEFT('未整理データ'!B3,FIND(",",'未整理データ'!B3&amp;",")-1))</f>
        <v/>
      </c>
      <c r="C3">
        <f>TRIM(MID('未整理データ'!B3,FIND(",",'未整理データ'!B3&amp;",")+2,2))</f>
        <v/>
      </c>
      <c r="D3">
        <f>TRIM(RIGHT('未整理データ'!B3,5))</f>
        <v/>
      </c>
      <c r="E3" s="3">
        <f>DATE(2026,2,20)</f>
        <v/>
      </c>
      <c r="F3" s="4">
        <f>IFERROR(VALUE(SUBSTITUTE(SUBSTITUTE('未整理データ'!D3,"$",""),",","")),"")</f>
        <v/>
      </c>
      <c r="G3">
        <f>PROPER('未整理データ'!E3)</f>
        <v/>
      </c>
    </row>
    <row r="4">
      <c r="A4">
        <f>TRIM(CLEAN('未整理データ'!A4))</f>
        <v/>
      </c>
      <c r="B4">
        <f>TRIM(LEFT('未整理データ'!B4,FIND(",",'未整理データ'!B4&amp;",")-1))</f>
        <v/>
      </c>
      <c r="C4">
        <f>TRIM(MID('未整理データ'!B4,FIND(",",'未整理データ'!B4&amp;",")+2,2))</f>
        <v/>
      </c>
      <c r="D4">
        <f>TRIM(RIGHT('未整理データ'!B4,5))</f>
        <v/>
      </c>
      <c r="E4" s="3">
        <f>DATE(2026,1,15)</f>
        <v/>
      </c>
      <c r="F4" s="4">
        <f>IFERROR(VALUE(SUBSTITUTE(SUBSTITUTE('未整理データ'!D4,"$",""),",","")),"")</f>
        <v/>
      </c>
      <c r="G4">
        <f>PROPER('未整理データ'!E4)</f>
        <v/>
      </c>
    </row>
    <row r="5">
      <c r="A5">
        <f>TRIM(CLEAN('未整理データ'!A5))</f>
        <v/>
      </c>
      <c r="B5">
        <f>TRIM(LEFT('未整理データ'!B5,FIND(",",'未整理データ'!B5&amp;",")-1))</f>
        <v/>
      </c>
      <c r="C5">
        <f>TRIM(MID('未整理データ'!B5,FIND(",",'未整理データ'!B5&amp;",")+2,2))</f>
        <v/>
      </c>
      <c r="D5">
        <f>TRIM(RIGHT('未整理データ'!B5,5))</f>
        <v/>
      </c>
      <c r="E5" s="3">
        <f>DATE(2026,3,5)</f>
        <v/>
      </c>
      <c r="F5" s="4">
        <f>IFERROR(VALUE(SUBSTITUTE(SUBSTITUTE('未整理データ'!D5,"$",""),",","")),"")</f>
        <v/>
      </c>
      <c r="G5">
        <f>PROPER('未整理データ'!E5)</f>
        <v/>
      </c>
    </row>
    <row r="6">
      <c r="A6">
        <f>TRIM(CLEAN('未整理データ'!A6))</f>
        <v/>
      </c>
      <c r="B6">
        <f>TRIM(LEFT('未整理データ'!B6,FIND(",",'未整理データ'!B6&amp;",")-1))</f>
        <v/>
      </c>
      <c r="C6">
        <f>TRIM(MID('未整理データ'!B6,FIND(",",'未整理データ'!B6&amp;",")+2,2))</f>
        <v/>
      </c>
      <c r="D6">
        <f>TRIM(RIGHT('未整理データ'!B6,5))</f>
        <v/>
      </c>
      <c r="E6" s="3">
        <f>DATE(2026,4,10)</f>
        <v/>
      </c>
      <c r="F6" s="4">
        <f>IFERROR(VALUE(SUBSTITUTE(SUBSTITUTE('未整理データ'!D6,"$",""),",","")),"")</f>
        <v/>
      </c>
      <c r="G6">
        <f>PROPER('未整理データ'!E6)</f>
        <v/>
      </c>
    </row>
    <row r="7">
      <c r="A7">
        <f>TRIM(CLEAN('未整理データ'!A7))</f>
        <v/>
      </c>
      <c r="B7">
        <f>TRIM(LEFT('未整理データ'!B7,FIND(",",'未整理データ'!B7&amp;",")-1))</f>
        <v/>
      </c>
      <c r="C7">
        <f>TRIM(MID('未整理データ'!B7,FIND(",",'未整理データ'!B7&amp;",")+2,2))</f>
        <v/>
      </c>
      <c r="D7">
        <f>TRIM(RIGHT('未整理データ'!B7,5))</f>
        <v/>
      </c>
      <c r="E7" s="3">
        <f>DATE(2026,5,15)</f>
        <v/>
      </c>
      <c r="F7" s="4">
        <f>IFERROR(VALUE(SUBSTITUTE(SUBSTITUTE('未整理データ'!D7,"$",""),",","")),"")</f>
        <v/>
      </c>
      <c r="G7">
        <f>PROPER('未整理データ'!E7)</f>
        <v/>
      </c>
    </row>
    <row r="8">
      <c r="A8">
        <f>TRIM(CLEAN('未整理データ'!A8))</f>
        <v/>
      </c>
      <c r="B8">
        <f>TRIM(LEFT('未整理データ'!B8,FIND(",",'未整理データ'!B8&amp;",")-1))</f>
        <v/>
      </c>
      <c r="C8">
        <f>TRIM(MID('未整理データ'!B8,FIND(",",'未整理データ'!B8&amp;",")+2,2))</f>
        <v/>
      </c>
      <c r="D8">
        <f>TRIM(RIGHT('未整理データ'!B8,5))</f>
        <v/>
      </c>
      <c r="E8" s="3">
        <f>DATE(2026,2,20)</f>
        <v/>
      </c>
      <c r="F8" s="4">
        <f>IFERROR(VALUE(SUBSTITUTE(SUBSTITUTE('未整理データ'!D8,"$",""),",","")),"")</f>
        <v/>
      </c>
      <c r="G8">
        <f>PROPER('未整理データ'!E8)</f>
        <v/>
      </c>
    </row>
    <row r="9">
      <c r="A9">
        <f>TRIM(CLEAN('未整理データ'!A9))</f>
        <v/>
      </c>
      <c r="B9">
        <f>TRIM(LEFT('未整理データ'!B9,FIND(",",'未整理データ'!B9&amp;",")-1))</f>
        <v/>
      </c>
      <c r="C9">
        <f>TRIM(MID('未整理データ'!B9,FIND(",",'未整理データ'!B9&amp;",")+2,2))</f>
        <v/>
      </c>
      <c r="D9">
        <f>TRIM(RIGHT('未整理データ'!B9,5))</f>
        <v/>
      </c>
      <c r="E9" s="3">
        <f>DATE(2026,6,30)</f>
        <v/>
      </c>
      <c r="F9" s="4">
        <f>IFERROR(VALUE(SUBSTITUTE(SUBSTITUTE('未整理データ'!D9,"$",""),",","")),"")</f>
        <v/>
      </c>
      <c r="G9">
        <f>PROPER('未整理データ'!E9)</f>
        <v/>
      </c>
    </row>
    <row r="10">
      <c r="A10">
        <f>TRIM(CLEAN('未整理データ'!A10))</f>
        <v/>
      </c>
      <c r="B10">
        <f>TRIM(LEFT('未整理データ'!B10,FIND(",",'未整理データ'!B10&amp;",")-1))</f>
        <v/>
      </c>
      <c r="C10">
        <f>TRIM(MID('未整理データ'!B10,FIND(",",'未整理データ'!B10&amp;",")+2,2))</f>
        <v/>
      </c>
      <c r="D10">
        <f>TRIM(RIGHT('未整理データ'!B10,5))</f>
        <v/>
      </c>
      <c r="E10" s="3">
        <f>DATE(2026,7,4)</f>
        <v/>
      </c>
      <c r="F10" s="4">
        <f>IFERROR(VALUE(SUBSTITUTE(SUBSTITUTE('未整理データ'!D10,"$",""),",","")),"")</f>
        <v/>
      </c>
      <c r="G10">
        <f>PROPER('未整理データ'!E10)</f>
        <v/>
      </c>
    </row>
    <row r="11">
      <c r="A11">
        <f>TRIM(CLEAN('未整理データ'!A11))</f>
        <v/>
      </c>
      <c r="B11">
        <f>TRIM(LEFT('未整理データ'!B11,FIND(",",'未整理データ'!B11&amp;",")-1))</f>
        <v/>
      </c>
      <c r="C11">
        <f>TRIM(MID('未整理データ'!B11,FIND(",",'未整理データ'!B11&amp;",")+2,2))</f>
        <v/>
      </c>
      <c r="D11">
        <f>TRIM(RIGHT('未整理データ'!B11,5))</f>
        <v/>
      </c>
      <c r="E11" s="3">
        <f>DATE(2026,8,12)</f>
        <v/>
      </c>
      <c r="F11" s="4">
        <f>IFERROR(VALUE(SUBSTITUTE(SUBSTITUTE('未整理データ'!D11,"$",""),",","")),"")</f>
        <v/>
      </c>
      <c r="G11">
        <f>PROPER('未整理データ'!E11)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2026-08-02T03:04:53Z</dcterms:modified>
</cp:coreProperties>
</file>